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495" activeTab="0"/>
  </bookViews>
  <sheets>
    <sheet name="uwclasslist" sheetId="1" r:id="rId1"/>
    <sheet name="Drop-outs" sheetId="2" r:id="rId2"/>
  </sheets>
  <definedNames/>
  <calcPr fullCalcOnLoad="1"/>
</workbook>
</file>

<file path=xl/sharedStrings.xml><?xml version="1.0" encoding="utf-8"?>
<sst xmlns="http://schemas.openxmlformats.org/spreadsheetml/2006/main" count="19" uniqueCount="11">
  <si>
    <t>Assignment 1</t>
  </si>
  <si>
    <t>Average</t>
  </si>
  <si>
    <t>Total</t>
  </si>
  <si>
    <t>% Avg</t>
  </si>
  <si>
    <t>Assignment 2</t>
  </si>
  <si>
    <t>Assignment 3</t>
  </si>
  <si>
    <t>Mid-term</t>
  </si>
  <si>
    <t>-</t>
  </si>
  <si>
    <t>Assignment 4</t>
  </si>
  <si>
    <t>Assignment 5</t>
  </si>
  <si>
    <t>Assignment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</si>
</sst>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9.421875" style="0" customWidth="1"/>
    <col min="2" max="2" width="13.57421875" style="1" customWidth="1"/>
    <col min="3" max="3" width="12.8515625" style="0" bestFit="1" customWidth="1"/>
    <col min="4" max="4" width="12.8515625" style="1" bestFit="1" customWidth="1"/>
    <col min="5" max="5" width="9.421875" style="1" bestFit="1" customWidth="1"/>
    <col min="6" max="8" width="12.8515625" style="1" bestFit="1" customWidth="1"/>
  </cols>
  <sheetData>
    <row r="1" spans="2:8" ht="15.75" customHeight="1">
      <c r="B1" s="1" t="s">
        <v>0</v>
      </c>
      <c r="C1" s="3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</row>
    <row r="2" ht="15.75" customHeight="1">
      <c r="C2" s="3"/>
    </row>
    <row r="3" spans="1:8" ht="15">
      <c r="A3">
        <v>20247466</v>
      </c>
      <c r="B3" s="1">
        <v>28.5</v>
      </c>
      <c r="C3" s="3">
        <f>4+4+6+9+10+6+8+4+4+4+9</f>
        <v>68</v>
      </c>
      <c r="D3" s="1">
        <f>3+3+4+4+10+5+8+6+5</f>
        <v>48</v>
      </c>
      <c r="E3" s="1">
        <v>25</v>
      </c>
      <c r="F3" s="1">
        <v>19</v>
      </c>
      <c r="G3" s="1">
        <v>38</v>
      </c>
      <c r="H3" s="1">
        <v>27</v>
      </c>
    </row>
    <row r="4" spans="1:8" ht="15">
      <c r="A4">
        <v>20232823</v>
      </c>
      <c r="B4" s="1">
        <v>25.5</v>
      </c>
      <c r="C4" s="3">
        <f>4+6+6+8.5+10+6+8+4+4+4+5</f>
        <v>65.5</v>
      </c>
      <c r="D4" s="1">
        <f>3+3+6+4+10+5+8+5.5+5</f>
        <v>49.5</v>
      </c>
      <c r="E4" s="1">
        <v>24</v>
      </c>
      <c r="F4" s="1">
        <v>20</v>
      </c>
      <c r="G4" s="1">
        <v>26</v>
      </c>
      <c r="H4" s="1">
        <v>27</v>
      </c>
    </row>
    <row r="5" spans="1:8" ht="15">
      <c r="A5">
        <v>20242368</v>
      </c>
      <c r="B5" s="1">
        <v>11.5</v>
      </c>
      <c r="C5" s="3">
        <f>4+3+6+8.5+7.5+6+7+3+1</f>
        <v>46</v>
      </c>
      <c r="D5" s="1">
        <f>3+3+2+4+9+8+1+5</f>
        <v>35</v>
      </c>
      <c r="E5" s="1">
        <v>14</v>
      </c>
      <c r="F5" s="1">
        <v>11</v>
      </c>
      <c r="G5" s="1">
        <v>28</v>
      </c>
      <c r="H5" s="1">
        <v>8</v>
      </c>
    </row>
    <row r="6" spans="1:8" ht="15">
      <c r="A6">
        <v>20325681</v>
      </c>
      <c r="B6" s="1">
        <v>28</v>
      </c>
      <c r="C6" s="3">
        <v>69.5</v>
      </c>
      <c r="D6" s="1">
        <f>3+3+6+10+5+4+8+4+5</f>
        <v>48</v>
      </c>
      <c r="E6" s="1">
        <v>21</v>
      </c>
      <c r="F6" s="1">
        <v>17</v>
      </c>
      <c r="G6" s="1">
        <v>36</v>
      </c>
      <c r="H6" s="1">
        <v>26</v>
      </c>
    </row>
    <row r="7" spans="1:8" ht="15">
      <c r="A7">
        <v>20269589</v>
      </c>
      <c r="B7" s="1">
        <v>30.5</v>
      </c>
      <c r="C7" s="3">
        <f>4+3+6+8+10+6+8+12+9</f>
        <v>66</v>
      </c>
      <c r="D7" s="1">
        <f>3+3+6+4+10+5+8+6+5</f>
        <v>50</v>
      </c>
      <c r="E7" s="1">
        <v>27</v>
      </c>
      <c r="F7" s="1">
        <v>20</v>
      </c>
      <c r="G7" s="1">
        <v>38</v>
      </c>
      <c r="H7" s="1">
        <v>24</v>
      </c>
    </row>
    <row r="8" spans="1:8" ht="15">
      <c r="A8">
        <v>20196671</v>
      </c>
      <c r="B8" s="1">
        <v>24</v>
      </c>
      <c r="C8" s="3">
        <f>3+3+6+6+10+3+8+4+10</f>
        <v>53</v>
      </c>
      <c r="D8" s="1">
        <f>3+3+6+4+10+5+4+10</f>
        <v>45</v>
      </c>
      <c r="E8" s="1">
        <v>16</v>
      </c>
      <c r="F8" s="1">
        <v>18</v>
      </c>
      <c r="G8" s="1">
        <v>25.5</v>
      </c>
      <c r="H8" s="1">
        <v>23</v>
      </c>
    </row>
    <row r="9" spans="1:8" ht="15">
      <c r="A9">
        <v>20281668</v>
      </c>
      <c r="B9" s="1">
        <v>22</v>
      </c>
      <c r="C9" s="3">
        <f>3.5+5+6+6+10+1+8+4+4+3+5</f>
        <v>55.5</v>
      </c>
      <c r="D9" s="1">
        <f>3+3+4+6+5+3+3</f>
        <v>27</v>
      </c>
      <c r="E9" s="1">
        <v>18</v>
      </c>
      <c r="F9" s="1">
        <v>12</v>
      </c>
      <c r="G9" s="1" t="s">
        <v>7</v>
      </c>
      <c r="H9" s="1">
        <v>18</v>
      </c>
    </row>
    <row r="10" spans="1:8" ht="15">
      <c r="A10">
        <v>20215412</v>
      </c>
      <c r="B10" s="1">
        <v>23.5</v>
      </c>
      <c r="C10" s="3">
        <f>4+6+6+7.5+10+5+8+4+4+3+10</f>
        <v>67.5</v>
      </c>
      <c r="D10" s="1">
        <f>3+3+4+4+10+5+8+6+5</f>
        <v>48</v>
      </c>
      <c r="E10" s="1">
        <v>24</v>
      </c>
      <c r="F10" s="1">
        <v>16</v>
      </c>
      <c r="G10" s="1">
        <v>38</v>
      </c>
      <c r="H10" s="1">
        <v>28</v>
      </c>
    </row>
    <row r="11" spans="1:8" ht="15">
      <c r="A11">
        <v>20282958</v>
      </c>
      <c r="B11" s="1">
        <v>21</v>
      </c>
      <c r="C11" s="3">
        <f>4+6+6+5+6+1+10</f>
        <v>38</v>
      </c>
      <c r="D11" s="1">
        <f>3+3+3+1+8+2+5+3</f>
        <v>28</v>
      </c>
      <c r="E11" s="1">
        <v>18</v>
      </c>
      <c r="F11" s="1">
        <v>8</v>
      </c>
      <c r="G11" s="1">
        <v>17.5</v>
      </c>
      <c r="H11" s="1">
        <v>13</v>
      </c>
    </row>
    <row r="12" spans="1:8" ht="15">
      <c r="A12">
        <v>20360464</v>
      </c>
      <c r="B12" s="1">
        <v>12</v>
      </c>
      <c r="C12" s="3">
        <f>4+6+6+6+8+3+8</f>
        <v>41</v>
      </c>
      <c r="D12" s="1">
        <f>3+2+1.5</f>
        <v>6.5</v>
      </c>
      <c r="E12" s="1">
        <v>17</v>
      </c>
      <c r="F12" s="1">
        <v>5</v>
      </c>
      <c r="G12" s="1" t="s">
        <v>7</v>
      </c>
      <c r="H12" s="1" t="s">
        <v>7</v>
      </c>
    </row>
    <row r="13" spans="1:8" ht="15">
      <c r="A13">
        <v>20227940</v>
      </c>
      <c r="B13" s="1">
        <v>27</v>
      </c>
      <c r="C13" s="3">
        <v>67</v>
      </c>
      <c r="D13" s="1">
        <f>3+3+4+4+10+5+8+6+5</f>
        <v>48</v>
      </c>
      <c r="E13" s="1">
        <v>23</v>
      </c>
      <c r="F13" s="1">
        <v>19</v>
      </c>
      <c r="G13" s="1">
        <v>34.5</v>
      </c>
      <c r="H13" s="1">
        <v>25</v>
      </c>
    </row>
    <row r="14" spans="1:8" ht="15">
      <c r="A14">
        <v>20203012</v>
      </c>
      <c r="B14" s="1">
        <v>24</v>
      </c>
      <c r="C14" s="3">
        <f>3.5+3+6+15+6+8+10</f>
        <v>51.5</v>
      </c>
      <c r="D14" s="1">
        <f>3+3+3+4+6+5+7+3+5</f>
        <v>39</v>
      </c>
      <c r="E14" s="1">
        <v>7</v>
      </c>
      <c r="F14" s="1">
        <v>2</v>
      </c>
      <c r="G14" s="1">
        <v>31</v>
      </c>
      <c r="H14" s="1">
        <v>24</v>
      </c>
    </row>
    <row r="15" spans="1:8" ht="15">
      <c r="A15">
        <v>20192553</v>
      </c>
      <c r="B15" s="1">
        <v>24</v>
      </c>
      <c r="C15" s="3">
        <f>3.5+3+6+7+6+6+8+4</f>
        <v>43.5</v>
      </c>
      <c r="D15" s="1">
        <f>3+3+3+10+4+5+8+6+5</f>
        <v>47</v>
      </c>
      <c r="E15" s="1">
        <v>8</v>
      </c>
      <c r="F15" s="1">
        <v>18</v>
      </c>
      <c r="G15" s="1">
        <v>31</v>
      </c>
      <c r="H15" s="1">
        <v>23</v>
      </c>
    </row>
    <row r="16" ht="15">
      <c r="C16" s="3"/>
    </row>
    <row r="17" spans="1:8" ht="15">
      <c r="A17" t="s">
        <v>1</v>
      </c>
      <c r="B17" s="1">
        <f>AVERAGE(B3:B10,B11:B15)</f>
        <v>23.192307692307693</v>
      </c>
      <c r="C17" s="3">
        <f>AVERAGE(C3:C15)</f>
        <v>56.30769230769231</v>
      </c>
      <c r="D17" s="1">
        <f>AVERAGE(D3:D9,D10:D15)</f>
        <v>39.92307692307692</v>
      </c>
      <c r="E17" s="1">
        <f>AVERAGE(E10:E15,E3:E9)</f>
        <v>18.615384615384617</v>
      </c>
      <c r="F17" s="1">
        <f>AVERAGE(F3:F15)</f>
        <v>14.23076923076923</v>
      </c>
      <c r="G17" s="1">
        <f>AVERAGE(G3:G15)</f>
        <v>31.227272727272727</v>
      </c>
      <c r="H17" s="1">
        <f>AVERAGE(H3:H15)</f>
        <v>22.166666666666668</v>
      </c>
    </row>
    <row r="18" spans="1:8" ht="15">
      <c r="A18" t="s">
        <v>2</v>
      </c>
      <c r="B18" s="1">
        <v>29</v>
      </c>
      <c r="C18" s="3">
        <v>71</v>
      </c>
      <c r="D18" s="1">
        <v>50</v>
      </c>
      <c r="E18" s="1">
        <v>24</v>
      </c>
      <c r="F18" s="1">
        <v>20</v>
      </c>
      <c r="G18" s="1">
        <v>40</v>
      </c>
      <c r="H18" s="1">
        <v>28</v>
      </c>
    </row>
    <row r="19" spans="1:8" ht="15">
      <c r="A19" t="s">
        <v>3</v>
      </c>
      <c r="B19" s="2">
        <f aca="true" t="shared" si="0" ref="B19:G19">B17/B18</f>
        <v>0.7997347480106101</v>
      </c>
      <c r="C19" s="4">
        <f t="shared" si="0"/>
        <v>0.7930660888407367</v>
      </c>
      <c r="D19" s="4">
        <f t="shared" si="0"/>
        <v>0.7984615384615384</v>
      </c>
      <c r="E19" s="4">
        <f t="shared" si="0"/>
        <v>0.7756410256410257</v>
      </c>
      <c r="F19" s="4">
        <f t="shared" si="0"/>
        <v>0.7115384615384615</v>
      </c>
      <c r="G19" s="4">
        <f t="shared" si="0"/>
        <v>0.7806818181818181</v>
      </c>
      <c r="H19" s="4">
        <f>H17/H18</f>
        <v>0.7916666666666667</v>
      </c>
    </row>
    <row r="24" ht="15">
      <c r="G24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3" sqref="A3:IV3"/>
    </sheetView>
  </sheetViews>
  <sheetFormatPr defaultColWidth="9.140625" defaultRowHeight="15"/>
  <sheetData>
    <row r="1" spans="1:6" ht="15">
      <c r="A1">
        <v>20263555</v>
      </c>
      <c r="B1" s="1">
        <v>14</v>
      </c>
      <c r="C1" s="3">
        <v>28</v>
      </c>
      <c r="D1" s="1" t="s">
        <v>7</v>
      </c>
      <c r="E1" s="1" t="s">
        <v>7</v>
      </c>
      <c r="F1" s="1"/>
    </row>
    <row r="2" spans="1:6" ht="15">
      <c r="A2">
        <v>20173270</v>
      </c>
      <c r="B2" s="1">
        <v>11</v>
      </c>
      <c r="C2" s="3">
        <f>4+1+6+6+6+1.5+12</f>
        <v>36.5</v>
      </c>
      <c r="D2" s="1" t="s">
        <v>7</v>
      </c>
      <c r="E2" s="1" t="s">
        <v>7</v>
      </c>
      <c r="F2" s="1"/>
    </row>
    <row r="3" spans="1:6" ht="15">
      <c r="A3">
        <v>20261217</v>
      </c>
      <c r="B3" s="1">
        <v>19</v>
      </c>
      <c r="C3" s="3">
        <v>44</v>
      </c>
      <c r="D3" s="1">
        <f>3+3+2+8</f>
        <v>16</v>
      </c>
      <c r="E3" s="1">
        <v>8</v>
      </c>
      <c r="F3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Yuen-Lam Cheung</dc:creator>
  <cp:keywords/>
  <dc:description/>
  <cp:lastModifiedBy>Yuen-Lam Cheung</cp:lastModifiedBy>
  <dcterms:created xsi:type="dcterms:W3CDTF">2010-01-21T22:32:22Z</dcterms:created>
  <dcterms:modified xsi:type="dcterms:W3CDTF">2010-04-12T15:14:15Z</dcterms:modified>
  <cp:category/>
  <cp:version/>
  <cp:contentType/>
  <cp:contentStatus/>
</cp:coreProperties>
</file>